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ina.munteanu\Documents\LIBYA DA  TO5_EUTF_NOA_LY _03 _03 (TO5.149) signed\"/>
    </mc:Choice>
  </mc:AlternateContent>
  <bookViews>
    <workbookView xWindow="0" yWindow="0" windowWidth="19200" windowHeight="6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C10" i="1"/>
  <c r="AC9" i="1"/>
  <c r="AC7" i="1"/>
  <c r="AC6" i="1"/>
  <c r="Z11" i="1"/>
  <c r="Z6" i="1"/>
  <c r="Z10" i="1"/>
  <c r="Z9" i="1"/>
  <c r="Z8" i="1"/>
  <c r="Z7" i="1"/>
  <c r="X11" i="1"/>
  <c r="Q11" i="1"/>
  <c r="AB10" i="1"/>
  <c r="AB9" i="1"/>
  <c r="AB8" i="1"/>
  <c r="AB7" i="1"/>
  <c r="AB6" i="1"/>
  <c r="AA10" i="1"/>
  <c r="AA9" i="1"/>
  <c r="AA8" i="1"/>
  <c r="AA7" i="1"/>
  <c r="AA6" i="1"/>
  <c r="Y10" i="1"/>
  <c r="Y9" i="1"/>
  <c r="Y8" i="1"/>
  <c r="V10" i="1"/>
  <c r="V9" i="1"/>
  <c r="V8" i="1"/>
  <c r="P11" i="1"/>
  <c r="S6" i="1"/>
  <c r="S7" i="1"/>
  <c r="S10" i="1"/>
  <c r="S9" i="1"/>
  <c r="S8" i="1"/>
  <c r="AC11" i="1" l="1"/>
  <c r="AA11" i="1"/>
  <c r="V11" i="1"/>
  <c r="AB11" i="1"/>
  <c r="AD11" i="1" s="1"/>
  <c r="Y11" i="1"/>
  <c r="S11" i="1"/>
</calcChain>
</file>

<file path=xl/sharedStrings.xml><?xml version="1.0" encoding="utf-8"?>
<sst xmlns="http://schemas.openxmlformats.org/spreadsheetml/2006/main" count="44" uniqueCount="36">
  <si>
    <t>UNDP LIBYA:Strengthening Local Capacities for Resilience and Recovery Project Multi Year AWP 2017-2020</t>
  </si>
  <si>
    <t>Project ID: 104158   Output ID:105858</t>
  </si>
  <si>
    <t>EXPECTED  OUTPUTS</t>
  </si>
  <si>
    <t>ACTIVITIES AND ACTIONS</t>
  </si>
  <si>
    <t>III</t>
  </si>
  <si>
    <t>IV</t>
  </si>
  <si>
    <t>I</t>
  </si>
  <si>
    <t>II</t>
  </si>
  <si>
    <t>Account Description</t>
  </si>
  <si>
    <t>Total in USD</t>
  </si>
  <si>
    <t>2017 (Q3/4)</t>
  </si>
  <si>
    <t>2018 (Q1/Q2)</t>
  </si>
  <si>
    <t>2018 (Q3/ Q4)</t>
  </si>
  <si>
    <r>
      <t xml:space="preserve">Output 1: Local capacities for service delivery </t>
    </r>
    <r>
      <rPr>
        <sz val="7.5"/>
        <rFont val="Arial"/>
        <family val="2"/>
      </rPr>
      <t>Better provision of basic services at local level and increase access for most vulnerable groups from host communities - including Internally Displaced Populations (IDPs) and returnees - as well as migrants and refugees is ensured</t>
    </r>
  </si>
  <si>
    <t>1.1 Support municipalities in identifying, planning, leading and coordinating efforts to achieve resilience in local service delivery and socio-economic recovery</t>
  </si>
  <si>
    <t>1.1.1. Establish and train 6 Municipal Facilitation Teams  to facilitate needs analysis and planning/implementation of the activities – Linked to Activity 1.1.3.</t>
  </si>
  <si>
    <t>1.1.2. Identify urgent priority projects in the 6 locations to support resilience in access to services through participatory process, based on fast-track diagnostics + feasibility studies (BoQs and Tech. Specs.)</t>
  </si>
  <si>
    <t>1.1.3. Establish and run municipal development working groups/desks with a special focus on migration, IDPs, returnees, refugees and migrants (i.e. Human mobility desk)</t>
  </si>
  <si>
    <t>1.1.4. Conduct conflict-analysis in each of the targeted municipalities to inform the EU-funded activities (Only 6 municipalities)</t>
  </si>
  <si>
    <t>1.2. Support selected rehabilitation needs on critical health, education and public facilities</t>
  </si>
  <si>
    <t>Total Year 1</t>
  </si>
  <si>
    <t>Grants; travel, accomodation, workshop, miscellaneous; consultants</t>
  </si>
  <si>
    <t>Grants, workshop, accomodation, travel</t>
  </si>
  <si>
    <t>workshop, travel, accomodation, consultants, grants</t>
  </si>
  <si>
    <t>grants</t>
  </si>
  <si>
    <t>contractors, consultans, miscellaneous</t>
  </si>
  <si>
    <t>2019 Q1/Q2</t>
  </si>
  <si>
    <t>Year 2</t>
  </si>
  <si>
    <t>Year 3</t>
  </si>
  <si>
    <t>2019 Q3/Q4</t>
  </si>
  <si>
    <t>2020 Q1/Q2</t>
  </si>
  <si>
    <t>Subtotal Output 1</t>
  </si>
  <si>
    <t>Total 2018</t>
  </si>
  <si>
    <t>Total 2019</t>
  </si>
  <si>
    <t>Total 2017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</si>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</sst>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  <charset val="238"/>
    </font>
    <font>
      <b/>
      <sz val="8"/>
      <name val="Arial"/>
      <family val="2"/>
      <charset val="204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4" fontId="4" fillId="0" borderId="0" xfId="1" applyNumberFormat="1" applyFont="1" applyFill="1" applyBorder="1" applyAlignment="1" applyProtection="1">
      <protection locked="0"/>
    </xf>
    <xf numFmtId="4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wrapText="1"/>
      <protection locked="0"/>
    </xf>
    <xf numFmtId="4" fontId="5" fillId="0" borderId="0" xfId="1" applyNumberFormat="1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1" applyFont="1" applyFill="1" applyBorder="1"/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0" fontId="0" fillId="0" borderId="14" xfId="0" applyBorder="1"/>
    <xf numFmtId="0" fontId="5" fillId="0" borderId="14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10" fillId="5" borderId="19" xfId="0" applyNumberFormat="1" applyFont="1" applyFill="1" applyBorder="1" applyAlignment="1">
      <alignment horizontal="left" vertical="center" wrapText="1"/>
    </xf>
    <xf numFmtId="3" fontId="10" fillId="5" borderId="20" xfId="0" applyNumberFormat="1" applyFont="1" applyFill="1" applyBorder="1" applyAlignment="1">
      <alignment horizontal="left" vertical="center" wrapText="1"/>
    </xf>
    <xf numFmtId="3" fontId="10" fillId="5" borderId="21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3" fontId="5" fillId="4" borderId="21" xfId="0" applyNumberFormat="1" applyFont="1" applyFill="1" applyBorder="1" applyAlignment="1">
      <alignment horizontal="left" vertical="center" wrapText="1"/>
    </xf>
    <xf numFmtId="3" fontId="11" fillId="5" borderId="21" xfId="0" applyNumberFormat="1" applyFont="1" applyFill="1" applyBorder="1"/>
    <xf numFmtId="3" fontId="11" fillId="5" borderId="18" xfId="0" applyNumberFormat="1" applyFont="1" applyFill="1" applyBorder="1"/>
    <xf numFmtId="0" fontId="12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3" fontId="1" fillId="0" borderId="0" xfId="0" applyNumberFormat="1" applyFont="1"/>
    <xf numFmtId="0" fontId="10" fillId="7" borderId="2" xfId="0" applyFont="1" applyFill="1" applyBorder="1"/>
    <xf numFmtId="0" fontId="1" fillId="7" borderId="23" xfId="0" applyFont="1" applyFill="1" applyBorder="1"/>
    <xf numFmtId="0" fontId="3" fillId="7" borderId="14" xfId="0" applyFont="1" applyFill="1" applyBorder="1"/>
    <xf numFmtId="0" fontId="0" fillId="7" borderId="16" xfId="0" applyFill="1" applyBorder="1"/>
    <xf numFmtId="3" fontId="3" fillId="7" borderId="14" xfId="0" applyNumberFormat="1" applyFont="1" applyFill="1" applyBorder="1"/>
    <xf numFmtId="3" fontId="10" fillId="7" borderId="8" xfId="0" applyNumberFormat="1" applyFont="1" applyFill="1" applyBorder="1"/>
    <xf numFmtId="3" fontId="10" fillId="7" borderId="14" xfId="0" applyNumberFormat="1" applyFont="1" applyFill="1" applyBorder="1"/>
    <xf numFmtId="3" fontId="12" fillId="0" borderId="0" xfId="0" applyNumberFormat="1" applyFont="1"/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3" fontId="3" fillId="7" borderId="15" xfId="0" applyNumberFormat="1" applyFont="1" applyFill="1" applyBorder="1"/>
    <xf numFmtId="3" fontId="11" fillId="7" borderId="24" xfId="0" applyNumberFormat="1" applyFont="1" applyFill="1" applyBorder="1"/>
    <xf numFmtId="0" fontId="5" fillId="2" borderId="2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0" fillId="0" borderId="13" xfId="0" applyBorder="1"/>
    <xf numFmtId="0" fontId="1" fillId="0" borderId="28" xfId="0" applyFont="1" applyBorder="1"/>
    <xf numFmtId="0" fontId="1" fillId="0" borderId="1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10" xfId="0" applyBorder="1"/>
    <xf numFmtId="3" fontId="11" fillId="0" borderId="24" xfId="0" applyNumberFormat="1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9" xfId="0" applyFont="1" applyBorder="1"/>
    <xf numFmtId="0" fontId="11" fillId="0" borderId="1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zoomScale="86" zoomScaleNormal="86" workbookViewId="0">
      <selection activeCell="A3" sqref="A3:Y11"/>
    </sheetView>
  </sheetViews>
  <sheetFormatPr defaultRowHeight="14.5" x14ac:dyDescent="0.35"/>
  <cols>
    <col min="1" max="1" width="22.81640625" customWidth="1"/>
    <col min="2" max="2" width="37" customWidth="1"/>
    <col min="3" max="3" width="2.7265625" customWidth="1"/>
    <col min="4" max="4" width="3" customWidth="1"/>
    <col min="5" max="5" width="2.54296875" customWidth="1"/>
    <col min="6" max="6" width="3.7265625" customWidth="1"/>
    <col min="7" max="7" width="3.54296875" customWidth="1"/>
    <col min="8" max="8" width="2.7265625" customWidth="1"/>
    <col min="9" max="9" width="2.1796875" customWidth="1"/>
    <col min="10" max="10" width="3" customWidth="1"/>
    <col min="11" max="11" width="2.1796875" customWidth="1"/>
    <col min="12" max="12" width="3.26953125" customWidth="1"/>
    <col min="13" max="13" width="1.81640625" customWidth="1"/>
    <col min="14" max="14" width="4" customWidth="1"/>
    <col min="15" max="15" width="21.1796875" customWidth="1"/>
    <col min="16" max="16" width="11.26953125" customWidth="1"/>
    <col min="19" max="19" width="11.1796875" customWidth="1"/>
    <col min="20" max="20" width="10" customWidth="1"/>
    <col min="22" max="22" width="10.54296875" bestFit="1" customWidth="1"/>
    <col min="25" max="25" width="10.54296875" bestFit="1" customWidth="1"/>
    <col min="26" max="27" width="10.54296875" customWidth="1"/>
    <col min="29" max="29" width="10.54296875" customWidth="1"/>
    <col min="30" max="30" width="11.453125" bestFit="1" customWidth="1"/>
  </cols>
  <sheetData>
    <row r="1" spans="1:30" x14ac:dyDescent="0.3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"/>
      <c r="P1" s="1"/>
      <c r="Q1" s="2"/>
      <c r="R1" s="3"/>
      <c r="S1" s="3"/>
      <c r="T1" s="3"/>
      <c r="U1" s="3"/>
      <c r="V1" s="3"/>
      <c r="W1" s="3"/>
      <c r="X1" s="3"/>
      <c r="Y1" s="6"/>
      <c r="Z1" s="6"/>
      <c r="AA1" s="6"/>
      <c r="AB1" s="6"/>
    </row>
    <row r="2" spans="1:30" ht="15" thickBot="1" x14ac:dyDescent="0.4">
      <c r="A2" s="59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7"/>
      <c r="P2" s="1"/>
      <c r="Q2" s="4"/>
      <c r="R2" s="8"/>
      <c r="S2" s="8"/>
      <c r="T2" s="8"/>
      <c r="U2" s="8"/>
      <c r="V2" s="8"/>
      <c r="W2" s="8"/>
      <c r="X2" s="8"/>
      <c r="Y2" s="6"/>
      <c r="Z2" s="6"/>
      <c r="AA2" s="6"/>
      <c r="AB2" s="6"/>
    </row>
    <row r="3" spans="1:30" ht="15" thickBot="1" x14ac:dyDescent="0.4">
      <c r="A3" s="71" t="s">
        <v>2</v>
      </c>
      <c r="B3" s="60" t="s">
        <v>3</v>
      </c>
      <c r="C3" s="62">
        <v>2017</v>
      </c>
      <c r="D3" s="63"/>
      <c r="E3" s="64">
        <v>2018</v>
      </c>
      <c r="F3" s="65"/>
      <c r="G3" s="65"/>
      <c r="H3" s="66"/>
      <c r="I3" s="64">
        <v>2019</v>
      </c>
      <c r="J3" s="65"/>
      <c r="K3" s="65"/>
      <c r="L3" s="66"/>
      <c r="M3" s="64">
        <v>2020</v>
      </c>
      <c r="N3" s="66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41"/>
      <c r="AA3" s="6"/>
      <c r="AB3" s="6"/>
    </row>
    <row r="4" spans="1:30" ht="20.5" thickBot="1" x14ac:dyDescent="0.4">
      <c r="A4" s="72"/>
      <c r="B4" s="61"/>
      <c r="C4" s="9" t="s">
        <v>4</v>
      </c>
      <c r="D4" s="9" t="s">
        <v>5</v>
      </c>
      <c r="E4" s="10" t="s">
        <v>6</v>
      </c>
      <c r="F4" s="10" t="s">
        <v>7</v>
      </c>
      <c r="G4" s="11" t="s">
        <v>4</v>
      </c>
      <c r="H4" s="11" t="s">
        <v>5</v>
      </c>
      <c r="I4" s="12" t="s">
        <v>6</v>
      </c>
      <c r="J4" s="12" t="s">
        <v>7</v>
      </c>
      <c r="K4" s="12" t="s">
        <v>4</v>
      </c>
      <c r="L4" s="12" t="s">
        <v>5</v>
      </c>
      <c r="M4" s="12" t="s">
        <v>6</v>
      </c>
      <c r="N4" s="12" t="s">
        <v>7</v>
      </c>
      <c r="O4" s="13" t="s">
        <v>8</v>
      </c>
      <c r="P4" s="38" t="s">
        <v>9</v>
      </c>
      <c r="Q4" s="39" t="s">
        <v>10</v>
      </c>
      <c r="R4" s="13" t="s">
        <v>11</v>
      </c>
      <c r="S4" s="38" t="s">
        <v>20</v>
      </c>
      <c r="T4" s="13" t="s">
        <v>12</v>
      </c>
      <c r="U4" s="14" t="s">
        <v>26</v>
      </c>
      <c r="V4" s="29" t="s">
        <v>27</v>
      </c>
      <c r="W4" s="14" t="s">
        <v>29</v>
      </c>
      <c r="X4" s="40" t="s">
        <v>30</v>
      </c>
      <c r="Y4" s="73" t="s">
        <v>28</v>
      </c>
      <c r="Z4" s="67" t="s">
        <v>34</v>
      </c>
      <c r="AA4" s="43" t="s">
        <v>32</v>
      </c>
      <c r="AB4" s="43" t="s">
        <v>33</v>
      </c>
      <c r="AC4" s="44" t="s">
        <v>35</v>
      </c>
    </row>
    <row r="5" spans="1:30" ht="15" thickBot="1" x14ac:dyDescent="0.4">
      <c r="A5" s="53" t="s">
        <v>13</v>
      </c>
      <c r="B5" s="55" t="s">
        <v>14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74"/>
      <c r="Z5" s="68"/>
      <c r="AA5" s="45"/>
      <c r="AB5" s="45"/>
      <c r="AC5" s="46"/>
    </row>
    <row r="6" spans="1:30" ht="49.5" customHeight="1" thickBot="1" x14ac:dyDescent="0.4">
      <c r="A6" s="54"/>
      <c r="B6" s="15" t="s">
        <v>15</v>
      </c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24" t="s">
        <v>21</v>
      </c>
      <c r="P6" s="26">
        <v>140000</v>
      </c>
      <c r="Q6" s="23">
        <v>70000</v>
      </c>
      <c r="R6" s="21">
        <v>70000</v>
      </c>
      <c r="S6" s="26">
        <f>SUM(Q6:R6)</f>
        <v>140000</v>
      </c>
      <c r="T6" s="22">
        <v>0</v>
      </c>
      <c r="U6" s="30">
        <v>0</v>
      </c>
      <c r="V6" s="32">
        <v>0</v>
      </c>
      <c r="W6" s="22">
        <v>0</v>
      </c>
      <c r="X6" s="25">
        <v>0</v>
      </c>
      <c r="Y6" s="75">
        <v>0</v>
      </c>
      <c r="Z6" s="69">
        <f>Q6</f>
        <v>70000</v>
      </c>
      <c r="AA6" s="47">
        <f>R6+T6</f>
        <v>70000</v>
      </c>
      <c r="AB6" s="45">
        <f>U6+W6</f>
        <v>0</v>
      </c>
      <c r="AC6" s="46">
        <f>X6</f>
        <v>0</v>
      </c>
    </row>
    <row r="7" spans="1:30" ht="63.75" customHeight="1" thickBot="1" x14ac:dyDescent="0.4">
      <c r="A7" s="54"/>
      <c r="B7" s="18" t="s">
        <v>16</v>
      </c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25" t="s">
        <v>22</v>
      </c>
      <c r="P7" s="27">
        <v>300000</v>
      </c>
      <c r="Q7" s="23">
        <v>100000</v>
      </c>
      <c r="R7" s="21">
        <v>200000</v>
      </c>
      <c r="S7" s="27">
        <f>SUM(Q7:R7)</f>
        <v>300000</v>
      </c>
      <c r="T7" s="22">
        <v>0</v>
      </c>
      <c r="U7" s="30">
        <v>0</v>
      </c>
      <c r="V7" s="33">
        <v>0</v>
      </c>
      <c r="W7" s="22">
        <v>0</v>
      </c>
      <c r="X7" s="25">
        <v>0</v>
      </c>
      <c r="Y7" s="76">
        <v>0</v>
      </c>
      <c r="Z7" s="69">
        <f t="shared" ref="Z7:Z10" si="0">Q7</f>
        <v>100000</v>
      </c>
      <c r="AA7" s="47">
        <f>R7+T7</f>
        <v>200000</v>
      </c>
      <c r="AB7" s="47">
        <f>U7+W7</f>
        <v>0</v>
      </c>
      <c r="AC7" s="47">
        <f t="shared" ref="AC7:AC10" si="1">X7</f>
        <v>0</v>
      </c>
    </row>
    <row r="8" spans="1:30" ht="48.75" customHeight="1" thickBot="1" x14ac:dyDescent="0.4">
      <c r="A8" s="54"/>
      <c r="B8" s="18" t="s">
        <v>17</v>
      </c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17"/>
      <c r="O8" s="25" t="s">
        <v>23</v>
      </c>
      <c r="P8" s="27">
        <v>360000</v>
      </c>
      <c r="Q8" s="23">
        <v>40000</v>
      </c>
      <c r="R8" s="21">
        <v>80000</v>
      </c>
      <c r="S8" s="27">
        <f>SUM(Q8:R8)</f>
        <v>120000</v>
      </c>
      <c r="T8" s="23">
        <v>60000</v>
      </c>
      <c r="U8" s="31">
        <v>60000</v>
      </c>
      <c r="V8" s="34">
        <f>T8+U8</f>
        <v>120000</v>
      </c>
      <c r="W8" s="23">
        <v>100000</v>
      </c>
      <c r="X8" s="21">
        <v>20000</v>
      </c>
      <c r="Y8" s="27">
        <f>W8+X8</f>
        <v>120000</v>
      </c>
      <c r="Z8" s="69">
        <f t="shared" si="0"/>
        <v>40000</v>
      </c>
      <c r="AA8" s="47">
        <f>R8+T8</f>
        <v>140000</v>
      </c>
      <c r="AB8" s="47">
        <f>U8+W8</f>
        <v>160000</v>
      </c>
      <c r="AC8" s="47">
        <f t="shared" si="1"/>
        <v>20000</v>
      </c>
    </row>
    <row r="9" spans="1:30" ht="42" customHeight="1" thickBot="1" x14ac:dyDescent="0.4">
      <c r="A9" s="54"/>
      <c r="B9" s="18" t="s">
        <v>18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25" t="s">
        <v>24</v>
      </c>
      <c r="P9" s="27">
        <v>240000</v>
      </c>
      <c r="Q9" s="23">
        <v>60000</v>
      </c>
      <c r="R9" s="21">
        <v>180000</v>
      </c>
      <c r="S9" s="27">
        <f>SUM(Q9:R9)</f>
        <v>240000</v>
      </c>
      <c r="T9" s="22">
        <v>0</v>
      </c>
      <c r="U9" s="30">
        <v>0</v>
      </c>
      <c r="V9" s="34">
        <f t="shared" ref="V9:V10" si="2">T9+U9</f>
        <v>0</v>
      </c>
      <c r="W9" s="22">
        <v>0</v>
      </c>
      <c r="X9" s="25">
        <v>0</v>
      </c>
      <c r="Y9" s="27">
        <f t="shared" ref="Y9:Y10" si="3">W9+X9</f>
        <v>0</v>
      </c>
      <c r="Z9" s="69">
        <f t="shared" si="0"/>
        <v>60000</v>
      </c>
      <c r="AA9" s="47">
        <f>R9+T9</f>
        <v>180000</v>
      </c>
      <c r="AB9" s="47">
        <f>U9+W9</f>
        <v>0</v>
      </c>
      <c r="AC9" s="47">
        <f t="shared" si="1"/>
        <v>0</v>
      </c>
    </row>
    <row r="10" spans="1:30" ht="25.5" thickBot="1" x14ac:dyDescent="0.4">
      <c r="A10" s="77"/>
      <c r="B10" s="20" t="s">
        <v>19</v>
      </c>
      <c r="C10" s="19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9"/>
      <c r="O10" s="25" t="s">
        <v>25</v>
      </c>
      <c r="P10" s="27">
        <v>10220000</v>
      </c>
      <c r="Q10" s="23">
        <v>0</v>
      </c>
      <c r="R10" s="21">
        <v>3066000</v>
      </c>
      <c r="S10" s="28">
        <f>SUM(Q10:R10)</f>
        <v>3066000</v>
      </c>
      <c r="T10" s="23">
        <v>2500000</v>
      </c>
      <c r="U10" s="31">
        <v>1400000</v>
      </c>
      <c r="V10" s="34">
        <f t="shared" si="2"/>
        <v>3900000</v>
      </c>
      <c r="W10" s="23">
        <v>2900000</v>
      </c>
      <c r="X10" s="21">
        <v>354000</v>
      </c>
      <c r="Y10" s="27">
        <f t="shared" si="3"/>
        <v>3254000</v>
      </c>
      <c r="Z10" s="69">
        <f t="shared" si="0"/>
        <v>0</v>
      </c>
      <c r="AA10" s="47">
        <f>R10+T10</f>
        <v>5566000</v>
      </c>
      <c r="AB10" s="47">
        <f>U10+W10</f>
        <v>4300000</v>
      </c>
      <c r="AC10" s="47">
        <f t="shared" si="1"/>
        <v>354000</v>
      </c>
    </row>
    <row r="11" spans="1:30" ht="15" thickBot="1" x14ac:dyDescent="0.4">
      <c r="A11" s="78"/>
      <c r="B11" s="79" t="s">
        <v>31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2"/>
      <c r="P11" s="35">
        <f>SUM(P6:P10)</f>
        <v>11260000</v>
      </c>
      <c r="Q11" s="83">
        <f>SUM(Q6:Q10)</f>
        <v>270000</v>
      </c>
      <c r="R11" s="84"/>
      <c r="S11" s="36">
        <f>SUM(S6:S10)</f>
        <v>3866000</v>
      </c>
      <c r="T11" s="85"/>
      <c r="U11" s="86"/>
      <c r="V11" s="36">
        <f>SUM(V6:V10)</f>
        <v>4020000</v>
      </c>
      <c r="W11" s="85"/>
      <c r="X11" s="87">
        <f t="shared" ref="X11:AC11" si="4">SUM(X6:X10)</f>
        <v>374000</v>
      </c>
      <c r="Y11" s="36">
        <f t="shared" si="4"/>
        <v>3374000</v>
      </c>
      <c r="Z11" s="70">
        <f t="shared" si="4"/>
        <v>270000</v>
      </c>
      <c r="AA11" s="48">
        <f t="shared" si="4"/>
        <v>6156000</v>
      </c>
      <c r="AB11" s="48">
        <f t="shared" si="4"/>
        <v>4460000</v>
      </c>
      <c r="AC11" s="49">
        <f t="shared" si="4"/>
        <v>374000</v>
      </c>
      <c r="AD11" s="42">
        <f>SUM(Z11:AC11)</f>
        <v>11260000</v>
      </c>
    </row>
    <row r="12" spans="1:30" x14ac:dyDescent="0.35">
      <c r="P12" s="37"/>
      <c r="Q12" s="37"/>
      <c r="R12" s="37"/>
      <c r="S12" s="37"/>
      <c r="T12" s="50"/>
      <c r="U12" s="37"/>
      <c r="V12" s="37"/>
      <c r="W12" s="37"/>
      <c r="X12" s="37"/>
      <c r="Y12" s="50"/>
      <c r="Z12" s="37"/>
      <c r="AA12" s="37"/>
    </row>
    <row r="13" spans="1:30" x14ac:dyDescent="0.35"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</sheetData>
  <mergeCells count="12">
    <mergeCell ref="O3:Y3"/>
    <mergeCell ref="A5:A9"/>
    <mergeCell ref="B5:Y5"/>
    <mergeCell ref="B11:N11"/>
    <mergeCell ref="A1:N1"/>
    <mergeCell ref="A2:N2"/>
    <mergeCell ref="A3:A4"/>
    <mergeCell ref="B3:B4"/>
    <mergeCell ref="C3:D3"/>
    <mergeCell ref="E3:H3"/>
    <mergeCell ref="I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2017-08-21T09:00:00+00:00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1479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00104158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LBY</TermName>
          <TermId xmlns="http://schemas.microsoft.com/office/infopath/2007/PartnerControls">aae4ffe6-e7a9-4060-9847-b64a408470ca</TermId>
        </TermInfo>
      </Terms>
    </gc6531b704974d528487414686b72f6f>
    <_dlc_DocId xmlns="f1161f5b-24a3-4c2d-bc81-44cb9325e8ee">ATLASPDC-4-67720</_dlc_DocId>
    <_dlc_DocIdUrl xmlns="f1161f5b-24a3-4c2d-bc81-44cb9325e8ee">
      <Url>https://info.undp.org/docs/pdc/_layouts/DocIdRedir.aspx?ID=ATLASPDC-4-67720</Url>
      <Description>ATLASPDC-4-67720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E794E259-C0A3-4694-999C-A9E54B0A1AFA}"/>
</file>

<file path=customXml/itemProps2.xml><?xml version="1.0" encoding="utf-8"?>
<ds:datastoreItem xmlns:ds="http://schemas.openxmlformats.org/officeDocument/2006/customXml" ds:itemID="{954E4BE8-15A5-4E6F-B3FE-B9B6DBC6BD39}"/>
</file>

<file path=customXml/itemProps3.xml><?xml version="1.0" encoding="utf-8"?>
<ds:datastoreItem xmlns:ds="http://schemas.openxmlformats.org/officeDocument/2006/customXml" ds:itemID="{B00802B2-EA57-427D-936F-804121B37624}"/>
</file>

<file path=customXml/itemProps4.xml><?xml version="1.0" encoding="utf-8"?>
<ds:datastoreItem xmlns:ds="http://schemas.openxmlformats.org/officeDocument/2006/customXml" ds:itemID="{B8C78517-A470-4A12-A551-68D12E03E145}"/>
</file>

<file path=customXml/itemProps5.xml><?xml version="1.0" encoding="utf-8"?>
<ds:datastoreItem xmlns:ds="http://schemas.openxmlformats.org/officeDocument/2006/customXml" ds:itemID="{14B35992-4638-4389-9B05-623502E9D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 year work plan</dc:title>
  <dc:subject/>
  <dc:creator>UNDP</dc:creator>
  <cp:lastModifiedBy>UNDP Moldova</cp:lastModifiedBy>
  <cp:lastPrinted>2017-07-21T16:06:30Z</cp:lastPrinted>
  <dcterms:created xsi:type="dcterms:W3CDTF">2017-07-21T13:53:32Z</dcterms:created>
  <dcterms:modified xsi:type="dcterms:W3CDTF">2017-07-26T08:48:39Z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1479;#LBY|aae4ffe6-e7a9-4060-9847-b64a408470ca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10d691b9-816a-41c6-ae76-55f9165db613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